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es\Documents\Claes 240122\Frank Heller\Formalia\Årsmöten\Årsmöte 2024\"/>
    </mc:Choice>
  </mc:AlternateContent>
  <xr:revisionPtr revIDLastSave="0" documentId="13_ncr:1_{51DCFD95-683B-49FC-8E8D-9F3692722142}" xr6:coauthVersionLast="47" xr6:coauthVersionMax="47" xr10:uidLastSave="{00000000-0000-0000-0000-000000000000}"/>
  <bookViews>
    <workbookView xWindow="-108" yWindow="-108" windowWidth="19416" windowHeight="10296" xr2:uid="{00000000-000D-0000-FFFF-FFFF00000000}"/>
  </bookViews>
  <sheets>
    <sheet name="Blad1" sheetId="1" r:id="rId1"/>
    <sheet name="Blad2" sheetId="2" r:id="rId2"/>
    <sheet name="Blad3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1" l="1"/>
  <c r="C63" i="1" s="1"/>
  <c r="C53" i="1"/>
  <c r="C52" i="1"/>
  <c r="C23" i="1" l="1"/>
  <c r="C42" i="1"/>
  <c r="C64" i="1"/>
  <c r="C55" i="1"/>
  <c r="C56" i="1"/>
  <c r="C43" i="1" l="1"/>
  <c r="C44" i="1" s="1"/>
</calcChain>
</file>

<file path=xl/sharedStrings.xml><?xml version="1.0" encoding="utf-8"?>
<sst xmlns="http://schemas.openxmlformats.org/spreadsheetml/2006/main" count="69" uniqueCount="67">
  <si>
    <t>RESULTATRÄKNING 2023</t>
  </si>
  <si>
    <t>Ing. balans Bankgiro</t>
  </si>
  <si>
    <t>Intäkter Bankgiro</t>
  </si>
  <si>
    <t>Förs böcker</t>
  </si>
  <si>
    <t>Förs skrifter</t>
  </si>
  <si>
    <t>Intäkt lunch årsmöte</t>
  </si>
  <si>
    <t>Intäkt resa Schweiz</t>
  </si>
  <si>
    <t>Intäkt julbord Malmö</t>
  </si>
  <si>
    <t>Intäkt spex</t>
  </si>
  <si>
    <t>Tryckbidrag etc</t>
  </si>
  <si>
    <t>Lotter/stadsvandring</t>
  </si>
  <si>
    <t>Utfördelat fr EFS</t>
  </si>
  <si>
    <t xml:space="preserve">Överf 23 av överskott 22 för EFS </t>
  </si>
  <si>
    <t>Medlavg 22</t>
  </si>
  <si>
    <t>Medlavg 23</t>
  </si>
  <si>
    <t>Medlavg 24</t>
  </si>
  <si>
    <t>Skuld t år 24</t>
  </si>
  <si>
    <t>Medlavg 25</t>
  </si>
  <si>
    <t>Skuld t år 25</t>
  </si>
  <si>
    <t>Överbetalt-&gt;Gåva</t>
  </si>
  <si>
    <t>Överbetalt-&gt;Skuld</t>
  </si>
  <si>
    <t>Bankavg.ers fr EFS</t>
  </si>
  <si>
    <t xml:space="preserve">15% för 2022 </t>
  </si>
  <si>
    <t>S:a</t>
  </si>
  <si>
    <t>Kostnader Bankgiro</t>
  </si>
  <si>
    <t>Girering etc</t>
  </si>
  <si>
    <t>Bankavgift</t>
  </si>
  <si>
    <t>Utbet till övr i EFS</t>
  </si>
  <si>
    <t>Utgift lunch årsmöte</t>
  </si>
  <si>
    <t xml:space="preserve">Utgift spex </t>
  </si>
  <si>
    <t>Utgift resa Schweiz</t>
  </si>
  <si>
    <t>Kostn julbord Malmö</t>
  </si>
  <si>
    <t>Porto etc</t>
  </si>
  <si>
    <t>Inköp böcker/DVD</t>
  </si>
  <si>
    <t>Tryckkostnader etc</t>
  </si>
  <si>
    <t>Utg marknadsföring</t>
  </si>
  <si>
    <t>Repr/uppvaktn</t>
  </si>
  <si>
    <t>Reseers</t>
  </si>
  <si>
    <t>Websida/IT</t>
  </si>
  <si>
    <t>Föreningsavg.</t>
  </si>
  <si>
    <t>Öresutg</t>
  </si>
  <si>
    <t>Återbet skuld</t>
  </si>
  <si>
    <t>Utg. balans Bankgiro</t>
  </si>
  <si>
    <t>Årets resultat (dags dato)</t>
  </si>
  <si>
    <t>SKULDER/FORDRINGAR 2023</t>
  </si>
  <si>
    <t>(Utan tillgångar fyller en formell balansräkning ingen funktion)</t>
  </si>
  <si>
    <t>Sällskapets skulder (med minustecken)</t>
  </si>
  <si>
    <t>Typ av skuld/ överföring mellan kontoslag</t>
  </si>
  <si>
    <t xml:space="preserve">Tot skuld </t>
  </si>
  <si>
    <t>Fordrings-
ägare</t>
  </si>
  <si>
    <t>Skulder från föregående år</t>
  </si>
  <si>
    <t>Ny skuld - medlavg 2024</t>
  </si>
  <si>
    <t>Ny skuld - medlavg 2025</t>
  </si>
  <si>
    <t>Avskrivning av skuld för medlavg 23</t>
  </si>
  <si>
    <t>Förändring under innevarande år</t>
  </si>
  <si>
    <t>Summa utgående skulder</t>
  </si>
  <si>
    <t>Sällskapets fordringar (med plustecken, osäkra d:o i rött)</t>
  </si>
  <si>
    <t>Typ av fordran/ överföring mellan kontoslag</t>
  </si>
  <si>
    <t xml:space="preserve">Total fordran </t>
  </si>
  <si>
    <t>Gäldenär</t>
  </si>
  <si>
    <t>Fordringar från föregående år</t>
  </si>
  <si>
    <t>Avskr fordran på EFS (del av årsres 22)</t>
  </si>
  <si>
    <t>Summa utgående fordringar</t>
  </si>
  <si>
    <t xml:space="preserve">Kommentarer: </t>
  </si>
  <si>
    <t>Ingen formell balansräkning har gjorts eftersom i frånvaron av andra tillgångar saknar den relevans.</t>
  </si>
  <si>
    <t>Uträkning EFS bifogas i EFS Räkenskaper.</t>
  </si>
  <si>
    <t>Ny fordran på EFS (FHS-del av EFS årsres 23 + ers för bankavgift, se Uträkn EFS)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</si>
</sst>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/mm/dd"/>
    <numFmt numFmtId="165" formatCode="yy/mm/dd;@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2" fontId="1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164" fontId="2" fillId="0" borderId="0" xfId="0" applyNumberFormat="1" applyFont="1" applyAlignment="1">
      <alignment vertical="top"/>
    </xf>
    <xf numFmtId="2" fontId="3" fillId="0" borderId="1" xfId="0" applyNumberFormat="1" applyFont="1" applyBorder="1" applyAlignment="1">
      <alignment vertical="top"/>
    </xf>
    <xf numFmtId="2" fontId="3" fillId="0" borderId="2" xfId="0" applyNumberFormat="1" applyFont="1" applyBorder="1" applyAlignment="1">
      <alignment vertical="top"/>
    </xf>
    <xf numFmtId="2" fontId="3" fillId="0" borderId="3" xfId="0" applyNumberFormat="1" applyFont="1" applyBorder="1" applyAlignment="1">
      <alignment vertical="top"/>
    </xf>
    <xf numFmtId="2" fontId="3" fillId="0" borderId="0" xfId="0" applyNumberFormat="1" applyFont="1" applyAlignment="1">
      <alignment vertical="top"/>
    </xf>
    <xf numFmtId="2" fontId="3" fillId="0" borderId="4" xfId="0" applyNumberFormat="1" applyFont="1" applyBorder="1" applyAlignment="1">
      <alignment vertical="top"/>
    </xf>
    <xf numFmtId="2" fontId="4" fillId="0" borderId="5" xfId="0" applyNumberFormat="1" applyFont="1" applyBorder="1" applyAlignment="1">
      <alignment vertical="top"/>
    </xf>
    <xf numFmtId="2" fontId="4" fillId="0" borderId="6" xfId="0" applyNumberFormat="1" applyFont="1" applyBorder="1" applyAlignment="1">
      <alignment vertical="top"/>
    </xf>
    <xf numFmtId="2" fontId="4" fillId="0" borderId="0" xfId="0" applyNumberFormat="1" applyFont="1" applyAlignment="1">
      <alignment vertical="top"/>
    </xf>
    <xf numFmtId="2" fontId="5" fillId="0" borderId="7" xfId="0" applyNumberFormat="1" applyFont="1" applyBorder="1" applyAlignment="1">
      <alignment vertical="top"/>
    </xf>
    <xf numFmtId="2" fontId="0" fillId="0" borderId="8" xfId="0" applyNumberFormat="1" applyBorder="1" applyAlignment="1">
      <alignment vertical="top"/>
    </xf>
    <xf numFmtId="2" fontId="5" fillId="0" borderId="8" xfId="0" applyNumberFormat="1" applyFont="1" applyBorder="1" applyAlignment="1">
      <alignment vertical="top"/>
    </xf>
    <xf numFmtId="2" fontId="0" fillId="0" borderId="7" xfId="0" applyNumberFormat="1" applyBorder="1" applyAlignment="1">
      <alignment vertical="top"/>
    </xf>
    <xf numFmtId="2" fontId="5" fillId="0" borderId="0" xfId="0" applyNumberFormat="1" applyFont="1" applyAlignment="1">
      <alignment vertical="top"/>
    </xf>
    <xf numFmtId="0" fontId="5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0" borderId="11" xfId="0" applyNumberFormat="1" applyFont="1" applyBorder="1" applyAlignment="1">
      <alignment vertical="top"/>
    </xf>
    <xf numFmtId="2" fontId="0" fillId="0" borderId="5" xfId="0" applyNumberFormat="1" applyBorder="1" applyAlignment="1">
      <alignment vertical="top"/>
    </xf>
    <xf numFmtId="2" fontId="0" fillId="0" borderId="6" xfId="0" applyNumberFormat="1" applyBorder="1" applyAlignment="1">
      <alignment vertical="top"/>
    </xf>
    <xf numFmtId="2" fontId="3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2" fontId="2" fillId="0" borderId="1" xfId="0" applyNumberFormat="1" applyFont="1" applyBorder="1" applyAlignment="1">
      <alignment vertical="top"/>
    </xf>
    <xf numFmtId="2" fontId="0" fillId="0" borderId="2" xfId="0" applyNumberFormat="1" applyBorder="1" applyAlignment="1">
      <alignment vertical="top"/>
    </xf>
    <xf numFmtId="2" fontId="0" fillId="0" borderId="3" xfId="0" applyNumberFormat="1" applyBorder="1" applyAlignment="1">
      <alignment vertical="top"/>
    </xf>
    <xf numFmtId="2" fontId="2" fillId="0" borderId="2" xfId="0" applyNumberFormat="1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2" fontId="5" fillId="0" borderId="0" xfId="0" applyNumberFormat="1" applyFont="1" applyAlignment="1">
      <alignment vertical="top" wrapText="1"/>
    </xf>
    <xf numFmtId="2" fontId="2" fillId="0" borderId="8" xfId="0" applyNumberFormat="1" applyFont="1" applyBorder="1" applyAlignment="1">
      <alignment vertical="top" wrapText="1"/>
    </xf>
    <xf numFmtId="165" fontId="2" fillId="0" borderId="0" xfId="0" applyNumberFormat="1" applyFont="1" applyAlignment="1">
      <alignment vertical="top"/>
    </xf>
    <xf numFmtId="2" fontId="5" fillId="0" borderId="12" xfId="0" applyNumberFormat="1" applyFont="1" applyBorder="1" applyAlignment="1">
      <alignment vertical="top"/>
    </xf>
    <xf numFmtId="165" fontId="0" fillId="0" borderId="13" xfId="0" applyNumberFormat="1" applyBorder="1" applyAlignment="1">
      <alignment vertical="top"/>
    </xf>
    <xf numFmtId="2" fontId="5" fillId="0" borderId="14" xfId="0" applyNumberFormat="1" applyFont="1" applyBorder="1" applyAlignment="1">
      <alignment vertical="top"/>
    </xf>
    <xf numFmtId="2" fontId="0" fillId="0" borderId="0" xfId="0" applyNumberFormat="1"/>
    <xf numFmtId="0" fontId="0" fillId="0" borderId="2" xfId="0" applyBorder="1" applyAlignment="1">
      <alignment vertical="top"/>
    </xf>
    <xf numFmtId="2" fontId="2" fillId="0" borderId="1" xfId="0" applyNumberFormat="1" applyFont="1" applyBorder="1"/>
    <xf numFmtId="2" fontId="0" fillId="0" borderId="2" xfId="0" applyNumberFormat="1" applyBorder="1"/>
    <xf numFmtId="2" fontId="2" fillId="0" borderId="2" xfId="0" applyNumberFormat="1" applyFont="1" applyBorder="1"/>
    <xf numFmtId="2" fontId="0" fillId="0" borderId="3" xfId="0" applyNumberFormat="1" applyBorder="1"/>
    <xf numFmtId="2" fontId="5" fillId="0" borderId="2" xfId="0" applyNumberFormat="1" applyFont="1" applyBorder="1" applyAlignment="1">
      <alignment vertical="top"/>
    </xf>
    <xf numFmtId="2" fontId="5" fillId="0" borderId="3" xfId="0" applyNumberFormat="1" applyFont="1" applyBorder="1" applyAlignment="1">
      <alignment vertical="top"/>
    </xf>
    <xf numFmtId="2" fontId="2" fillId="0" borderId="3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2" fontId="5" fillId="0" borderId="4" xfId="0" applyNumberFormat="1" applyFont="1" applyBorder="1" applyAlignment="1">
      <alignment vertical="top"/>
    </xf>
    <xf numFmtId="2" fontId="2" fillId="0" borderId="5" xfId="0" applyNumberFormat="1" applyFont="1" applyBorder="1" applyAlignment="1">
      <alignment vertical="top"/>
    </xf>
    <xf numFmtId="2" fontId="5" fillId="0" borderId="5" xfId="0" applyNumberFormat="1" applyFont="1" applyBorder="1" applyAlignment="1">
      <alignment vertical="top" wrapText="1"/>
    </xf>
    <xf numFmtId="2" fontId="2" fillId="0" borderId="6" xfId="0" applyNumberFormat="1" applyFont="1" applyBorder="1" applyAlignment="1">
      <alignment vertical="top"/>
    </xf>
    <xf numFmtId="2" fontId="5" fillId="2" borderId="10" xfId="0" applyNumberFormat="1" applyFont="1" applyFill="1" applyBorder="1" applyAlignment="1">
      <alignment vertical="top" wrapText="1"/>
    </xf>
    <xf numFmtId="2" fontId="2" fillId="0" borderId="11" xfId="0" applyNumberFormat="1" applyFont="1" applyBorder="1" applyAlignment="1">
      <alignment vertical="top"/>
    </xf>
    <xf numFmtId="2" fontId="2" fillId="0" borderId="7" xfId="0" applyNumberFormat="1" applyFont="1" applyBorder="1" applyAlignment="1">
      <alignment vertical="top"/>
    </xf>
    <xf numFmtId="165" fontId="5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2" fontId="6" fillId="0" borderId="0" xfId="0" applyNumberFormat="1" applyFont="1"/>
    <xf numFmtId="2" fontId="7" fillId="0" borderId="0" xfId="0" applyNumberFormat="1" applyFont="1"/>
    <xf numFmtId="2" fontId="2" fillId="0" borderId="1" xfId="0" applyNumberFormat="1" applyFont="1" applyBorder="1" applyAlignment="1">
      <alignment vertical="top" wrapText="1"/>
    </xf>
    <xf numFmtId="0" fontId="0" fillId="0" borderId="2" xfId="0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2" fontId="5" fillId="0" borderId="9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8"/>
  <sheetViews>
    <sheetView tabSelected="1" topLeftCell="A43" workbookViewId="0">
      <selection activeCell="H52" sqref="H52"/>
    </sheetView>
  </sheetViews>
  <sheetFormatPr defaultColWidth="9.109375" defaultRowHeight="14.4" x14ac:dyDescent="0.3"/>
  <cols>
    <col min="1" max="1" width="20.5546875" style="37" customWidth="1"/>
    <col min="2" max="2" width="23.6640625" style="37" customWidth="1"/>
    <col min="3" max="3" width="27.44140625" style="37" customWidth="1"/>
    <col min="4" max="4" width="12.21875" style="37" customWidth="1"/>
    <col min="5" max="5" width="9.109375" style="37"/>
    <col min="6" max="6" width="11.44140625" style="37" customWidth="1"/>
    <col min="7" max="7" width="9.77734375" style="37" customWidth="1"/>
    <col min="8" max="16384" width="9.109375" style="37"/>
  </cols>
  <sheetData>
    <row r="2" spans="1:6" s="2" customFormat="1" ht="17.399999999999999" x14ac:dyDescent="0.3">
      <c r="A2" s="1" t="s">
        <v>0</v>
      </c>
      <c r="D2" s="3">
        <v>45291</v>
      </c>
    </row>
    <row r="3" spans="1:6" s="2" customFormat="1" ht="17.399999999999999" x14ac:dyDescent="0.3">
      <c r="A3" s="1"/>
      <c r="F3" s="3"/>
    </row>
    <row r="4" spans="1:6" s="2" customFormat="1" ht="18" thickBot="1" x14ac:dyDescent="0.35">
      <c r="C4" s="1"/>
    </row>
    <row r="5" spans="1:6" s="7" customFormat="1" ht="16.2" thickBot="1" x14ac:dyDescent="0.35">
      <c r="A5" s="4" t="s">
        <v>1</v>
      </c>
      <c r="B5" s="5"/>
      <c r="C5" s="6">
        <v>72122.05</v>
      </c>
    </row>
    <row r="6" spans="1:6" s="11" customFormat="1" ht="15.6" x14ac:dyDescent="0.3">
      <c r="A6" s="8" t="s">
        <v>2</v>
      </c>
      <c r="B6" s="9"/>
      <c r="C6" s="10"/>
    </row>
    <row r="7" spans="1:6" s="2" customFormat="1" x14ac:dyDescent="0.3">
      <c r="A7" s="12" t="s">
        <v>3</v>
      </c>
      <c r="B7" s="2">
        <v>1002</v>
      </c>
      <c r="C7" s="13"/>
    </row>
    <row r="8" spans="1:6" s="2" customFormat="1" x14ac:dyDescent="0.3">
      <c r="A8" s="12" t="s">
        <v>4</v>
      </c>
      <c r="B8" s="2">
        <v>600</v>
      </c>
      <c r="C8" s="13"/>
    </row>
    <row r="9" spans="1:6" s="2" customFormat="1" x14ac:dyDescent="0.3">
      <c r="A9" s="12" t="s">
        <v>5</v>
      </c>
      <c r="B9" s="2">
        <v>6000</v>
      </c>
      <c r="C9" s="14"/>
    </row>
    <row r="10" spans="1:6" s="2" customFormat="1" x14ac:dyDescent="0.3">
      <c r="A10" s="12" t="s">
        <v>6</v>
      </c>
      <c r="B10" s="2">
        <v>82948</v>
      </c>
      <c r="C10" s="14"/>
    </row>
    <row r="11" spans="1:6" s="2" customFormat="1" x14ac:dyDescent="0.3">
      <c r="A11" s="12" t="s">
        <v>7</v>
      </c>
      <c r="B11" s="2">
        <v>13200</v>
      </c>
      <c r="C11" s="14"/>
    </row>
    <row r="12" spans="1:6" s="2" customFormat="1" x14ac:dyDescent="0.3">
      <c r="A12" s="12" t="s">
        <v>8</v>
      </c>
      <c r="B12" s="2">
        <v>19470</v>
      </c>
      <c r="C12" s="14"/>
    </row>
    <row r="13" spans="1:6" s="2" customFormat="1" x14ac:dyDescent="0.3">
      <c r="A13" s="15" t="s">
        <v>9</v>
      </c>
      <c r="B13" s="2">
        <v>0</v>
      </c>
      <c r="C13" s="13"/>
      <c r="F13" s="16"/>
    </row>
    <row r="14" spans="1:6" s="2" customFormat="1" x14ac:dyDescent="0.3">
      <c r="A14" s="12" t="s">
        <v>10</v>
      </c>
      <c r="B14" s="2">
        <v>0</v>
      </c>
      <c r="C14" s="13"/>
    </row>
    <row r="15" spans="1:6" s="2" customFormat="1" x14ac:dyDescent="0.3">
      <c r="A15" s="12" t="s">
        <v>11</v>
      </c>
      <c r="B15" s="2">
        <v>20388</v>
      </c>
      <c r="C15" s="14" t="s">
        <v>12</v>
      </c>
    </row>
    <row r="16" spans="1:6" s="2" customFormat="1" x14ac:dyDescent="0.3">
      <c r="A16" s="12" t="s">
        <v>13</v>
      </c>
      <c r="B16" s="2">
        <v>0</v>
      </c>
      <c r="C16" s="14"/>
    </row>
    <row r="17" spans="1:3" s="2" customFormat="1" x14ac:dyDescent="0.3">
      <c r="A17" s="17" t="s">
        <v>14</v>
      </c>
      <c r="B17" s="2">
        <v>17955.599999999999</v>
      </c>
      <c r="C17" s="14"/>
    </row>
    <row r="18" spans="1:3" s="2" customFormat="1" x14ac:dyDescent="0.3">
      <c r="A18" s="17" t="s">
        <v>15</v>
      </c>
      <c r="B18" s="2">
        <v>1100</v>
      </c>
      <c r="C18" s="14" t="s">
        <v>16</v>
      </c>
    </row>
    <row r="19" spans="1:3" s="2" customFormat="1" x14ac:dyDescent="0.3">
      <c r="A19" s="17" t="s">
        <v>17</v>
      </c>
      <c r="B19" s="2">
        <v>150</v>
      </c>
      <c r="C19" s="14" t="s">
        <v>18</v>
      </c>
    </row>
    <row r="20" spans="1:3" s="2" customFormat="1" x14ac:dyDescent="0.3">
      <c r="A20" s="12" t="s">
        <v>19</v>
      </c>
      <c r="B20" s="2">
        <v>20</v>
      </c>
      <c r="C20" s="13"/>
    </row>
    <row r="21" spans="1:3" s="2" customFormat="1" x14ac:dyDescent="0.3">
      <c r="A21" s="12" t="s">
        <v>20</v>
      </c>
      <c r="B21" s="2">
        <v>0</v>
      </c>
      <c r="C21" s="13"/>
    </row>
    <row r="22" spans="1:3" s="2" customFormat="1" x14ac:dyDescent="0.3">
      <c r="A22" s="12" t="s">
        <v>21</v>
      </c>
      <c r="B22" s="2">
        <v>312</v>
      </c>
      <c r="C22" s="14" t="s">
        <v>22</v>
      </c>
    </row>
    <row r="23" spans="1:3" s="2" customFormat="1" ht="16.2" thickBot="1" x14ac:dyDescent="0.35">
      <c r="A23" s="18" t="s">
        <v>23</v>
      </c>
      <c r="B23" s="19"/>
      <c r="C23" s="20">
        <f>SUM(B7:B22)</f>
        <v>163145.60000000001</v>
      </c>
    </row>
    <row r="24" spans="1:3" s="2" customFormat="1" ht="15.6" x14ac:dyDescent="0.3">
      <c r="A24" s="8" t="s">
        <v>24</v>
      </c>
      <c r="B24" s="21"/>
      <c r="C24" s="22"/>
    </row>
    <row r="25" spans="1:3" s="2" customFormat="1" x14ac:dyDescent="0.3">
      <c r="A25" s="12" t="s">
        <v>25</v>
      </c>
      <c r="B25" s="2">
        <v>-171.85</v>
      </c>
      <c r="C25" s="13"/>
    </row>
    <row r="26" spans="1:3" s="2" customFormat="1" x14ac:dyDescent="0.3">
      <c r="A26" s="12" t="s">
        <v>26</v>
      </c>
      <c r="B26" s="2">
        <v>-2363.6999999999998</v>
      </c>
      <c r="C26" s="14"/>
    </row>
    <row r="27" spans="1:3" s="2" customFormat="1" x14ac:dyDescent="0.3">
      <c r="A27" s="12" t="s">
        <v>27</v>
      </c>
      <c r="B27" s="2">
        <v>-15291</v>
      </c>
      <c r="C27" s="13"/>
    </row>
    <row r="28" spans="1:3" s="2" customFormat="1" x14ac:dyDescent="0.3">
      <c r="A28" s="12" t="s">
        <v>28</v>
      </c>
      <c r="B28" s="2">
        <v>-6000</v>
      </c>
      <c r="C28" s="14"/>
    </row>
    <row r="29" spans="1:3" s="2" customFormat="1" x14ac:dyDescent="0.3">
      <c r="A29" s="12" t="s">
        <v>29</v>
      </c>
      <c r="B29" s="2">
        <v>-19370</v>
      </c>
      <c r="C29" s="14"/>
    </row>
    <row r="30" spans="1:3" s="2" customFormat="1" x14ac:dyDescent="0.3">
      <c r="A30" s="12" t="s">
        <v>30</v>
      </c>
      <c r="B30" s="2">
        <v>-82906.7</v>
      </c>
      <c r="C30" s="14"/>
    </row>
    <row r="31" spans="1:3" s="2" customFormat="1" x14ac:dyDescent="0.3">
      <c r="A31" s="12" t="s">
        <v>31</v>
      </c>
      <c r="B31" s="2">
        <v>-11900</v>
      </c>
      <c r="C31" s="14"/>
    </row>
    <row r="32" spans="1:3" s="2" customFormat="1" x14ac:dyDescent="0.3">
      <c r="A32" s="12" t="s">
        <v>32</v>
      </c>
      <c r="B32" s="2">
        <v>-11003</v>
      </c>
      <c r="C32" s="13"/>
    </row>
    <row r="33" spans="1:7" s="2" customFormat="1" x14ac:dyDescent="0.3">
      <c r="A33" s="12" t="s">
        <v>33</v>
      </c>
      <c r="B33" s="2">
        <v>0</v>
      </c>
      <c r="C33" s="13"/>
    </row>
    <row r="34" spans="1:7" s="2" customFormat="1" x14ac:dyDescent="0.3">
      <c r="A34" s="15" t="s">
        <v>34</v>
      </c>
      <c r="B34" s="2">
        <v>-20488.13</v>
      </c>
      <c r="C34" s="14"/>
    </row>
    <row r="35" spans="1:7" s="2" customFormat="1" x14ac:dyDescent="0.3">
      <c r="A35" s="12" t="s">
        <v>35</v>
      </c>
      <c r="B35" s="2">
        <v>-1683</v>
      </c>
      <c r="C35" s="13"/>
    </row>
    <row r="36" spans="1:7" s="2" customFormat="1" x14ac:dyDescent="0.3">
      <c r="A36" s="12" t="s">
        <v>36</v>
      </c>
      <c r="B36" s="2">
        <v>-250</v>
      </c>
      <c r="C36" s="13"/>
      <c r="E36" s="16"/>
    </row>
    <row r="37" spans="1:7" s="2" customFormat="1" x14ac:dyDescent="0.3">
      <c r="A37" s="12" t="s">
        <v>37</v>
      </c>
      <c r="B37" s="2">
        <v>-950</v>
      </c>
      <c r="C37" s="13"/>
    </row>
    <row r="38" spans="1:7" s="2" customFormat="1" x14ac:dyDescent="0.3">
      <c r="A38" s="12" t="s">
        <v>38</v>
      </c>
      <c r="B38" s="2">
        <v>-2545</v>
      </c>
      <c r="C38" s="13"/>
    </row>
    <row r="39" spans="1:7" s="2" customFormat="1" x14ac:dyDescent="0.3">
      <c r="A39" s="12" t="s">
        <v>39</v>
      </c>
      <c r="B39" s="2">
        <v>-500</v>
      </c>
      <c r="C39" s="13"/>
    </row>
    <row r="40" spans="1:7" s="2" customFormat="1" x14ac:dyDescent="0.3">
      <c r="A40" s="12" t="s">
        <v>40</v>
      </c>
      <c r="B40" s="2">
        <v>0</v>
      </c>
      <c r="C40" s="13"/>
    </row>
    <row r="41" spans="1:7" s="7" customFormat="1" ht="15.6" x14ac:dyDescent="0.3">
      <c r="A41" s="12" t="s">
        <v>41</v>
      </c>
      <c r="B41" s="2">
        <v>0</v>
      </c>
      <c r="C41" s="13"/>
    </row>
    <row r="42" spans="1:7" s="7" customFormat="1" ht="16.2" thickBot="1" x14ac:dyDescent="0.35">
      <c r="A42" s="18" t="s">
        <v>23</v>
      </c>
      <c r="B42" s="19"/>
      <c r="C42" s="20">
        <f>SUM(B25:B41)</f>
        <v>-175422.38</v>
      </c>
    </row>
    <row r="43" spans="1:7" s="7" customFormat="1" ht="16.2" thickBot="1" x14ac:dyDescent="0.35">
      <c r="A43" s="18" t="s">
        <v>42</v>
      </c>
      <c r="B43" s="19"/>
      <c r="C43" s="20">
        <f>C5+C23+C42</f>
        <v>59845.270000000019</v>
      </c>
      <c r="D43" s="7">
        <v>59845.27</v>
      </c>
    </row>
    <row r="44" spans="1:7" s="7" customFormat="1" ht="16.2" thickBot="1" x14ac:dyDescent="0.35">
      <c r="A44" s="4" t="s">
        <v>43</v>
      </c>
      <c r="B44" s="5"/>
      <c r="C44" s="6">
        <f>C43-C5</f>
        <v>-12276.779999999984</v>
      </c>
    </row>
    <row r="45" spans="1:7" s="2" customFormat="1" ht="15.6" x14ac:dyDescent="0.3">
      <c r="A45" s="7"/>
      <c r="B45" s="7"/>
      <c r="C45" s="7"/>
      <c r="D45" s="7"/>
      <c r="E45" s="7"/>
      <c r="F45" s="23"/>
      <c r="G45" s="7"/>
    </row>
    <row r="46" spans="1:7" s="16" customFormat="1" ht="17.399999999999999" x14ac:dyDescent="0.3">
      <c r="A46" s="1" t="s">
        <v>44</v>
      </c>
      <c r="D46" s="24"/>
    </row>
    <row r="47" spans="1:7" s="2" customFormat="1" ht="17.399999999999999" x14ac:dyDescent="0.3">
      <c r="A47" s="1" t="s">
        <v>45</v>
      </c>
      <c r="C47" s="7"/>
      <c r="D47" s="7"/>
      <c r="E47" s="7"/>
      <c r="F47" s="23"/>
      <c r="G47" s="7"/>
    </row>
    <row r="48" spans="1:7" s="2" customFormat="1" ht="15" thickBot="1" x14ac:dyDescent="0.35"/>
    <row r="49" spans="1:4" s="2" customFormat="1" ht="15" thickBot="1" x14ac:dyDescent="0.35">
      <c r="A49" s="25" t="s">
        <v>46</v>
      </c>
      <c r="B49" s="26"/>
      <c r="C49" s="26"/>
      <c r="D49" s="27"/>
    </row>
    <row r="50" spans="1:4" s="2" customFormat="1" ht="27" thickBot="1" x14ac:dyDescent="0.35">
      <c r="A50" s="58" t="s">
        <v>47</v>
      </c>
      <c r="B50" s="59"/>
      <c r="C50" s="28" t="s">
        <v>48</v>
      </c>
      <c r="D50" s="29" t="s">
        <v>49</v>
      </c>
    </row>
    <row r="51" spans="1:4" s="2" customFormat="1" ht="15" thickBot="1" x14ac:dyDescent="0.35">
      <c r="A51" s="60" t="s">
        <v>50</v>
      </c>
      <c r="B51" s="59"/>
      <c r="C51" s="28">
        <v>1350</v>
      </c>
      <c r="D51" s="29"/>
    </row>
    <row r="52" spans="1:4" s="2" customFormat="1" x14ac:dyDescent="0.3">
      <c r="A52" s="12" t="s">
        <v>51</v>
      </c>
      <c r="B52" s="30"/>
      <c r="C52" s="31">
        <f>B18</f>
        <v>1100</v>
      </c>
      <c r="D52" s="32"/>
    </row>
    <row r="53" spans="1:4" s="2" customFormat="1" x14ac:dyDescent="0.3">
      <c r="A53" s="12" t="s">
        <v>52</v>
      </c>
      <c r="B53" s="33"/>
      <c r="C53" s="31">
        <f>B19</f>
        <v>150</v>
      </c>
      <c r="D53" s="32"/>
    </row>
    <row r="54" spans="1:4" ht="15" thickBot="1" x14ac:dyDescent="0.35">
      <c r="A54" s="34" t="s">
        <v>53</v>
      </c>
      <c r="B54" s="35"/>
      <c r="C54" s="2">
        <v>-1150</v>
      </c>
      <c r="D54" s="36"/>
    </row>
    <row r="55" spans="1:4" s="2" customFormat="1" ht="15" thickBot="1" x14ac:dyDescent="0.35">
      <c r="A55" s="25" t="s">
        <v>54</v>
      </c>
      <c r="B55" s="38"/>
      <c r="C55" s="28">
        <f>SUM(C52:C54)</f>
        <v>100</v>
      </c>
      <c r="D55" s="29"/>
    </row>
    <row r="56" spans="1:4" ht="15" thickBot="1" x14ac:dyDescent="0.35">
      <c r="A56" s="39" t="s">
        <v>55</v>
      </c>
      <c r="B56" s="40"/>
      <c r="C56" s="41">
        <f>SUM(C51:C54)</f>
        <v>1450</v>
      </c>
      <c r="D56" s="42"/>
    </row>
    <row r="57" spans="1:4" s="16" customFormat="1" ht="15" thickBot="1" x14ac:dyDescent="0.35">
      <c r="A57" s="37"/>
      <c r="B57" s="37"/>
      <c r="C57" s="37"/>
      <c r="D57" s="37"/>
    </row>
    <row r="58" spans="1:4" s="16" customFormat="1" ht="13.8" thickBot="1" x14ac:dyDescent="0.35">
      <c r="A58" s="25" t="s">
        <v>56</v>
      </c>
      <c r="B58" s="43"/>
      <c r="C58" s="43"/>
      <c r="D58" s="44"/>
    </row>
    <row r="59" spans="1:4" s="16" customFormat="1" ht="15" thickBot="1" x14ac:dyDescent="0.35">
      <c r="A59" s="58" t="s">
        <v>57</v>
      </c>
      <c r="B59" s="59"/>
      <c r="C59" s="28" t="s">
        <v>58</v>
      </c>
      <c r="D59" s="45" t="s">
        <v>59</v>
      </c>
    </row>
    <row r="60" spans="1:4" s="16" customFormat="1" ht="13.8" thickBot="1" x14ac:dyDescent="0.35">
      <c r="A60" s="25" t="s">
        <v>60</v>
      </c>
      <c r="B60" s="46"/>
      <c r="C60" s="28">
        <v>5409</v>
      </c>
      <c r="D60" s="45"/>
    </row>
    <row r="61" spans="1:4" s="16" customFormat="1" ht="13.2" x14ac:dyDescent="0.3">
      <c r="A61" s="47" t="s">
        <v>61</v>
      </c>
      <c r="B61" s="48"/>
      <c r="C61" s="49">
        <v>-5409</v>
      </c>
      <c r="D61" s="50"/>
    </row>
    <row r="62" spans="1:4" s="16" customFormat="1" ht="27" customHeight="1" thickBot="1" x14ac:dyDescent="0.35">
      <c r="A62" s="61" t="s">
        <v>66</v>
      </c>
      <c r="B62" s="62"/>
      <c r="C62" s="51">
        <f>5036.37+354.51</f>
        <v>5390.88</v>
      </c>
      <c r="D62" s="52"/>
    </row>
    <row r="63" spans="1:4" s="16" customFormat="1" ht="13.8" thickBot="1" x14ac:dyDescent="0.35">
      <c r="A63" s="53" t="s">
        <v>54</v>
      </c>
      <c r="B63" s="54"/>
      <c r="C63" s="55">
        <f>C61+C62</f>
        <v>-18.119999999999891</v>
      </c>
      <c r="D63" s="14"/>
    </row>
    <row r="64" spans="1:4" ht="15" thickBot="1" x14ac:dyDescent="0.35">
      <c r="A64" s="39" t="s">
        <v>62</v>
      </c>
      <c r="B64" s="40"/>
      <c r="C64" s="41">
        <f>C60+C63</f>
        <v>5390.88</v>
      </c>
      <c r="D64" s="42"/>
    </row>
    <row r="66" spans="1:1" s="56" customFormat="1" ht="13.8" x14ac:dyDescent="0.25">
      <c r="A66" s="57" t="s">
        <v>63</v>
      </c>
    </row>
    <row r="67" spans="1:1" s="56" customFormat="1" ht="13.8" x14ac:dyDescent="0.25">
      <c r="A67" s="57" t="s">
        <v>64</v>
      </c>
    </row>
    <row r="68" spans="1:1" x14ac:dyDescent="0.3">
      <c r="A68" s="57" t="s">
        <v>65</v>
      </c>
    </row>
  </sheetData>
  <dataConsolidate/>
  <mergeCells count="4">
    <mergeCell ref="A50:B50"/>
    <mergeCell ref="A51:B51"/>
    <mergeCell ref="A59:B59"/>
    <mergeCell ref="A62:B62"/>
  </mergeCells>
  <pageMargins left="0.7" right="0.7" top="0.75" bottom="0.75" header="0.3" footer="0.3"/>
  <pageSetup paperSize="9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Lindskog</dc:creator>
  <cp:lastModifiedBy>Claes Lindskog</cp:lastModifiedBy>
  <cp:lastPrinted>2024-03-07T10:59:25Z</cp:lastPrinted>
  <dcterms:created xsi:type="dcterms:W3CDTF">2023-12-31T19:20:18Z</dcterms:created>
  <dcterms:modified xsi:type="dcterms:W3CDTF">2024-03-07T10:59:45Z</dcterms:modified>
</cp:coreProperties>
</file>